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57\1 výzva\"/>
    </mc:Choice>
  </mc:AlternateContent>
  <xr:revisionPtr revIDLastSave="0" documentId="13_ncr:1_{8AB030D8-3250-47ED-B3DF-10A902AE95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Tonery!$B$2:$T$12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S9" i="1"/>
  <c r="O9" i="1"/>
  <c r="H9" i="1"/>
  <c r="H7" i="1" l="1"/>
  <c r="H8" i="1"/>
  <c r="S8" i="1" l="1"/>
  <c r="R8" i="1"/>
  <c r="O8" i="1"/>
  <c r="O7" i="1" l="1"/>
  <c r="P12" i="1" s="1"/>
  <c r="S7" i="1" l="1"/>
  <c r="R7" i="1"/>
  <c r="Q12" i="1" s="1"/>
</calcChain>
</file>

<file path=xl/sharedStrings.xml><?xml version="1.0" encoding="utf-8"?>
<sst xmlns="http://schemas.openxmlformats.org/spreadsheetml/2006/main" count="53" uniqueCount="45">
  <si>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</si>
  <si>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</si>
  <si>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</si>
  <si>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</si>
  <si>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</si>
  <si>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</si>
  <si>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</si>
  <si>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</si>
  <si>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</si>
  <si>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</si>
  <si>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</si>
  <si>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</si>
  <si>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</si>
  <si>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>30125000-1 - Části a příslušenství fotokopírovacích strojů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</si>
  <si>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</si>
  <si>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</si>
  <si>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</si>
  <si>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</si>
  <si>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</si>
  <si>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</si>
  <si>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</si>
  <si>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</si>
  <si>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</si>
  <si>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</si>
  <si>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</si>
  <si>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</si>
  <si>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</si>
  <si>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</si>
  <si>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</si>
  <si>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Příloha č. 2 Kupní smlouvy - technická specifikace
Tonery (II.) 057 - 2022 (originální)</t>
  </si>
  <si>
    <t>ks</t>
  </si>
  <si>
    <t>Odpadní nádobka pro TASKalfa 3051ci</t>
  </si>
  <si>
    <t>Klatovská 51, 
301 00 Plzeň,
Fakulta pedagogická - Katedra matematiky, fyziky a technické výchovy,
místnost KL 238</t>
  </si>
  <si>
    <t>KMT-T  Mgr. Jan Fadrhonc, Ph.D.,
Tel.: 37763 6513,
E-mail:  fadrhonc@kmt.zcu.cz</t>
  </si>
  <si>
    <t>PS-E   Ing. Pavol Janča,
Tel.: 737 619 252,
E-mail: pjanca@ps.zcu.cz</t>
  </si>
  <si>
    <t>Univerzitní 22,
301 00 Plzeň,
Provoz a služby - Energetické hospodářství,
místnost UK 008</t>
  </si>
  <si>
    <t>Samostatná faktura</t>
  </si>
  <si>
    <t>NE</t>
  </si>
  <si>
    <t>Originální toner. Výtěžnost 3 100 stran.</t>
  </si>
  <si>
    <t>Originální nádobka. Výtěžnost 25 000 / 100 000 stran.</t>
  </si>
  <si>
    <r>
      <t xml:space="preserve">Toner do tiskárny HP laser jet PRO MFP M426dw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</si>
  <si>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</t>
    </r>
    <r>
      <rPr>
        <sz val="11"/>
        <rFont val="Calibri"/>
        <family val="2"/>
        <charset val="238"/>
        <scheme val="minor"/>
      </rPr>
      <t>ny Brother</t>
    </r>
    <r>
      <rPr>
        <sz val="11"/>
        <color theme="1"/>
        <rFont val="Calibri"/>
        <family val="2"/>
        <charset val="238"/>
        <scheme val="minor"/>
      </rPr>
      <t xml:space="preserve"> DCP-L2512D - </t>
    </r>
    <r>
      <rPr>
        <b/>
        <sz val="11"/>
        <rFont val="Calibri"/>
        <family val="2"/>
        <charset val="238"/>
        <scheme val="minor"/>
      </rPr>
      <t>černý</t>
    </r>
  </si>
  <si>
    <t>Originální toner. Výtěžnost 3 000 stran.</t>
  </si>
  <si>
    <t>Technická 8, 
301 00 Plzeň, 
Nové technologie pro informační společnost,
místnost UN 432</t>
  </si>
  <si>
    <t>KME - Jana Nocarová,
Tel.: 37763 2301,
E-mail: nocarova@kme.zcu.cz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</si>
</sst>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0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0" fillId="0" borderId="0" xfId="0" applyAlignment="1">
      <alignment horizontal="justify" vertical="center" wrapText="1"/>
    </xf>
    <xf numFmtId="0" fontId="12" fillId="0" borderId="0" xfId="0" applyFont="1" applyAlignment="1">
      <alignment horizontal="left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6" fillId="6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16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 applyProtection="1">
      <alignment horizontal="left" vertical="center" wrapText="1" indent="1"/>
      <protection locked="0"/>
    </xf>
    <xf numFmtId="0" fontId="13" fillId="5" borderId="12" xfId="0" applyFont="1" applyFill="1" applyBorder="1" applyAlignment="1" applyProtection="1">
      <alignment horizontal="left" vertical="center" wrapText="1" indent="1"/>
      <protection locked="0"/>
    </xf>
    <xf numFmtId="0" fontId="13" fillId="5" borderId="10" xfId="0" applyFont="1" applyFill="1" applyBorder="1" applyAlignment="1" applyProtection="1">
      <alignment horizontal="left" vertical="center" wrapText="1" indent="1"/>
      <protection locked="0"/>
    </xf>
    <xf numFmtId="164" fontId="13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zoomScale="71" zoomScaleNormal="71" workbookViewId="0">
      <selection activeCell="I16" sqref="I16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54.5703125" style="1" customWidth="1"/>
    <col min="4" max="4" width="11.7109375" style="2" customWidth="1"/>
    <col min="5" max="5" width="11.28515625" style="3" customWidth="1"/>
    <col min="6" max="6" width="53.710937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25.140625" hidden="1" customWidth="1"/>
    <col min="12" max="12" width="36" customWidth="1"/>
    <col min="13" max="13" width="42.7109375" customWidth="1"/>
    <col min="14" max="14" width="25.7109375" style="1" customWidth="1"/>
    <col min="15" max="15" width="21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2.28515625" hidden="1" customWidth="1"/>
    <col min="21" max="21" width="35.85546875" style="4" customWidth="1"/>
  </cols>
  <sheetData>
    <row r="1" spans="1:21" s="5" customFormat="1" ht="43.15" customHeight="1" x14ac:dyDescent="0.25">
      <c r="B1" s="88" t="s">
        <v>29</v>
      </c>
      <c r="C1" s="89"/>
      <c r="D1" s="34"/>
      <c r="E1" s="35"/>
      <c r="F1" s="1"/>
      <c r="G1" s="1"/>
      <c r="H1" s="1"/>
      <c r="I1" s="1"/>
      <c r="J1" s="1"/>
      <c r="N1" s="1"/>
      <c r="O1" s="1"/>
      <c r="U1" s="4"/>
    </row>
    <row r="2" spans="1:21" s="5" customFormat="1" ht="18.75" customHeight="1" x14ac:dyDescent="0.25">
      <c r="B2" s="10"/>
      <c r="D2" s="10"/>
      <c r="E2" s="11"/>
      <c r="F2" s="6"/>
      <c r="G2" s="45"/>
      <c r="H2" s="45"/>
      <c r="I2" s="45"/>
      <c r="J2" s="43"/>
      <c r="K2" s="44"/>
      <c r="L2" s="44"/>
      <c r="N2" s="6"/>
      <c r="O2" s="6"/>
      <c r="P2" s="7"/>
      <c r="Q2" s="7"/>
      <c r="S2" s="7"/>
      <c r="T2" s="8"/>
      <c r="U2" s="9"/>
    </row>
    <row r="3" spans="1:21" s="5" customFormat="1" ht="18" customHeight="1" x14ac:dyDescent="0.25">
      <c r="B3" s="15"/>
      <c r="C3" s="13" t="s">
        <v>0</v>
      </c>
      <c r="D3" s="14"/>
      <c r="E3" s="14"/>
      <c r="F3" s="14"/>
      <c r="G3" s="46"/>
      <c r="H3" s="46"/>
      <c r="I3" s="46"/>
      <c r="J3" s="46"/>
      <c r="K3" s="46"/>
      <c r="L3" s="46"/>
      <c r="M3" s="7"/>
      <c r="N3" s="36"/>
      <c r="O3" s="4"/>
      <c r="P3" s="36"/>
      <c r="Q3" s="36"/>
      <c r="R3" s="36"/>
      <c r="S3" s="36"/>
      <c r="U3" s="4"/>
    </row>
    <row r="4" spans="1:21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  <c r="U4" s="4"/>
    </row>
    <row r="5" spans="1:21" s="5" customFormat="1" ht="34.5" customHeight="1" thickBot="1" x14ac:dyDescent="0.3">
      <c r="B5" s="18"/>
      <c r="C5" s="19"/>
      <c r="D5" s="20"/>
      <c r="E5" s="20"/>
      <c r="F5" s="6"/>
      <c r="G5" s="21" t="s">
        <v>2</v>
      </c>
      <c r="H5" s="40"/>
      <c r="I5" s="6"/>
      <c r="J5" s="6"/>
      <c r="N5" s="22"/>
      <c r="O5" s="22"/>
      <c r="Q5" s="21" t="s">
        <v>2</v>
      </c>
      <c r="U5" s="12"/>
    </row>
    <row r="6" spans="1:21" s="5" customFormat="1" ht="79.900000000000006" customHeight="1" thickTop="1" thickBot="1" x14ac:dyDescent="0.3">
      <c r="B6" s="23" t="s">
        <v>3</v>
      </c>
      <c r="C6" s="39" t="s">
        <v>17</v>
      </c>
      <c r="D6" s="24" t="s">
        <v>4</v>
      </c>
      <c r="E6" s="39" t="s">
        <v>18</v>
      </c>
      <c r="F6" s="39" t="s">
        <v>19</v>
      </c>
      <c r="G6" s="25" t="s">
        <v>5</v>
      </c>
      <c r="H6" s="39" t="s">
        <v>14</v>
      </c>
      <c r="I6" s="39" t="s">
        <v>20</v>
      </c>
      <c r="J6" s="39" t="s">
        <v>21</v>
      </c>
      <c r="K6" s="50" t="s">
        <v>28</v>
      </c>
      <c r="L6" s="47" t="s">
        <v>22</v>
      </c>
      <c r="M6" s="39" t="s">
        <v>25</v>
      </c>
      <c r="N6" s="39" t="s">
        <v>23</v>
      </c>
      <c r="O6" s="39" t="s">
        <v>24</v>
      </c>
      <c r="P6" s="24" t="s">
        <v>6</v>
      </c>
      <c r="Q6" s="26" t="s">
        <v>7</v>
      </c>
      <c r="R6" s="49" t="s">
        <v>8</v>
      </c>
      <c r="S6" s="49" t="s">
        <v>9</v>
      </c>
      <c r="T6" s="39" t="s">
        <v>26</v>
      </c>
      <c r="U6" s="39" t="s">
        <v>27</v>
      </c>
    </row>
    <row r="7" spans="1:21" ht="90" customHeight="1" thickTop="1" thickBot="1" x14ac:dyDescent="0.3">
      <c r="B7" s="51">
        <v>1</v>
      </c>
      <c r="C7" s="85" t="s">
        <v>41</v>
      </c>
      <c r="D7" s="52">
        <v>3</v>
      </c>
      <c r="E7" s="53" t="s">
        <v>30</v>
      </c>
      <c r="F7" s="85" t="s">
        <v>42</v>
      </c>
      <c r="G7" s="101"/>
      <c r="H7" s="54" t="str">
        <f t="shared" ref="H7:H9" si="0">IF(P7&gt;1999,"ANO","NE")</f>
        <v>NE</v>
      </c>
      <c r="I7" s="82" t="s">
        <v>36</v>
      </c>
      <c r="J7" s="55" t="s">
        <v>37</v>
      </c>
      <c r="K7" s="56"/>
      <c r="L7" s="82" t="s">
        <v>33</v>
      </c>
      <c r="M7" s="82" t="s">
        <v>32</v>
      </c>
      <c r="N7" s="57">
        <v>21</v>
      </c>
      <c r="O7" s="58">
        <f>D7*P7</f>
        <v>4650</v>
      </c>
      <c r="P7" s="59">
        <v>1550</v>
      </c>
      <c r="Q7" s="104"/>
      <c r="R7" s="60">
        <f>D7*Q7</f>
        <v>0</v>
      </c>
      <c r="S7" s="61" t="str">
        <f t="shared" ref="S7" si="1">IF(ISNUMBER(Q7), IF(Q7&gt;P7,"NEVYHOVUJE","VYHOVUJE")," ")</f>
        <v xml:space="preserve"> </v>
      </c>
      <c r="T7" s="53"/>
      <c r="U7" s="53" t="s">
        <v>10</v>
      </c>
    </row>
    <row r="8" spans="1:21" s="5" customFormat="1" ht="94.5" customHeight="1" thickBot="1" x14ac:dyDescent="0.3">
      <c r="B8" s="72">
        <v>2</v>
      </c>
      <c r="C8" s="87" t="s">
        <v>31</v>
      </c>
      <c r="D8" s="73">
        <v>1</v>
      </c>
      <c r="E8" s="74" t="s">
        <v>30</v>
      </c>
      <c r="F8" s="87" t="s">
        <v>39</v>
      </c>
      <c r="G8" s="102"/>
      <c r="H8" s="75" t="str">
        <f t="shared" si="0"/>
        <v>NE</v>
      </c>
      <c r="I8" s="83" t="s">
        <v>36</v>
      </c>
      <c r="J8" s="83" t="s">
        <v>37</v>
      </c>
      <c r="K8" s="76"/>
      <c r="L8" s="100" t="s">
        <v>44</v>
      </c>
      <c r="M8" s="100" t="s">
        <v>43</v>
      </c>
      <c r="N8" s="77">
        <v>21</v>
      </c>
      <c r="O8" s="78">
        <f t="shared" ref="O8:O9" si="2">D8*P8</f>
        <v>350</v>
      </c>
      <c r="P8" s="79">
        <v>350</v>
      </c>
      <c r="Q8" s="105"/>
      <c r="R8" s="80">
        <f t="shared" ref="R8" si="3">D8*Q8</f>
        <v>0</v>
      </c>
      <c r="S8" s="81" t="str">
        <f t="shared" ref="S8" si="4">IF(ISNUMBER(Q8), IF(Q8&gt;P8,"NEVYHOVUJE","VYHOVUJE")," ")</f>
        <v xml:space="preserve"> </v>
      </c>
      <c r="T8" s="74"/>
      <c r="U8" s="74" t="s">
        <v>13</v>
      </c>
    </row>
    <row r="9" spans="1:21" s="5" customFormat="1" ht="99.75" customHeight="1" thickBot="1" x14ac:dyDescent="0.3">
      <c r="B9" s="62">
        <v>3</v>
      </c>
      <c r="C9" s="86" t="s">
        <v>40</v>
      </c>
      <c r="D9" s="63">
        <v>2</v>
      </c>
      <c r="E9" s="64" t="s">
        <v>30</v>
      </c>
      <c r="F9" s="86" t="s">
        <v>38</v>
      </c>
      <c r="G9" s="103"/>
      <c r="H9" s="65" t="str">
        <f t="shared" si="0"/>
        <v>ANO</v>
      </c>
      <c r="I9" s="84" t="s">
        <v>36</v>
      </c>
      <c r="J9" s="84" t="s">
        <v>37</v>
      </c>
      <c r="K9" s="66"/>
      <c r="L9" s="84" t="s">
        <v>34</v>
      </c>
      <c r="M9" s="84" t="s">
        <v>35</v>
      </c>
      <c r="N9" s="67">
        <v>21</v>
      </c>
      <c r="O9" s="68">
        <f t="shared" si="2"/>
        <v>5100</v>
      </c>
      <c r="P9" s="69">
        <v>2550</v>
      </c>
      <c r="Q9" s="106"/>
      <c r="R9" s="70">
        <f t="shared" ref="R9" si="5">D9*Q9</f>
        <v>0</v>
      </c>
      <c r="S9" s="71" t="str">
        <f t="shared" ref="S9" si="6">IF(ISNUMBER(Q9), IF(Q9&gt;P9,"NEVYHOVUJE","VYHOVUJE")," ")</f>
        <v xml:space="preserve"> </v>
      </c>
      <c r="T9" s="64"/>
      <c r="U9" s="64" t="s">
        <v>10</v>
      </c>
    </row>
    <row r="10" spans="1:21" ht="16.5" thickTop="1" thickBot="1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48"/>
      <c r="S10" s="5"/>
      <c r="T10" s="5"/>
    </row>
    <row r="11" spans="1:21" ht="60.75" customHeight="1" thickTop="1" thickBot="1" x14ac:dyDescent="0.3">
      <c r="A11" s="5"/>
      <c r="B11" s="95" t="s">
        <v>15</v>
      </c>
      <c r="C11" s="96"/>
      <c r="D11" s="96"/>
      <c r="E11" s="96"/>
      <c r="F11" s="96"/>
      <c r="G11" s="96"/>
      <c r="H11" s="37"/>
      <c r="I11" s="27"/>
      <c r="J11" s="27"/>
      <c r="K11" s="27"/>
      <c r="L11" s="12"/>
      <c r="M11" s="12"/>
      <c r="N11" s="28"/>
      <c r="O11" s="28"/>
      <c r="P11" s="29" t="s">
        <v>11</v>
      </c>
      <c r="Q11" s="97" t="s">
        <v>12</v>
      </c>
      <c r="R11" s="98"/>
      <c r="S11" s="99"/>
      <c r="T11" s="22"/>
      <c r="U11" s="30"/>
    </row>
    <row r="12" spans="1:21" ht="33.75" customHeight="1" thickTop="1" thickBot="1" x14ac:dyDescent="0.3">
      <c r="A12" s="5"/>
      <c r="B12" s="90" t="s">
        <v>16</v>
      </c>
      <c r="C12" s="91"/>
      <c r="D12" s="91"/>
      <c r="E12" s="91"/>
      <c r="F12" s="91"/>
      <c r="G12" s="91"/>
      <c r="H12" s="38"/>
      <c r="I12" s="31"/>
      <c r="L12" s="10"/>
      <c r="M12" s="10"/>
      <c r="N12" s="32"/>
      <c r="O12" s="32"/>
      <c r="P12" s="33">
        <f>SUM(O7:O9)</f>
        <v>10100</v>
      </c>
      <c r="Q12" s="92">
        <f>SUM(R7:R9)</f>
        <v>0</v>
      </c>
      <c r="R12" s="93"/>
      <c r="S12" s="94"/>
      <c r="T12" s="5"/>
    </row>
    <row r="13" spans="1:21" ht="14.25" customHeight="1" thickTop="1" x14ac:dyDescent="0.25">
      <c r="A13" s="5"/>
      <c r="B13" s="5"/>
      <c r="K13" s="5"/>
      <c r="L13" s="5"/>
      <c r="M13" s="5"/>
      <c r="P13" s="5"/>
      <c r="Q13" s="5"/>
      <c r="R13" s="5"/>
      <c r="S13" s="5"/>
      <c r="T13" s="5"/>
    </row>
    <row r="14" spans="1:21" ht="14.25" customHeight="1" x14ac:dyDescent="0.25">
      <c r="A14" s="5"/>
      <c r="B14" s="41"/>
      <c r="K14" s="5"/>
      <c r="L14" s="5"/>
      <c r="M14" s="5"/>
      <c r="P14" s="5"/>
      <c r="Q14" s="5"/>
      <c r="R14" s="5"/>
      <c r="S14" s="5"/>
      <c r="T14" s="5"/>
    </row>
    <row r="15" spans="1:21" ht="14.25" customHeight="1" x14ac:dyDescent="0.25">
      <c r="A15" s="5"/>
      <c r="B15" s="42"/>
      <c r="C15" s="41"/>
      <c r="K15" s="5"/>
      <c r="L15" s="5"/>
      <c r="M15" s="5"/>
      <c r="P15" s="5"/>
      <c r="Q15" s="5"/>
      <c r="R15" s="5"/>
      <c r="S15" s="5"/>
      <c r="T15" s="5"/>
    </row>
    <row r="16" spans="1:21" ht="14.25" customHeight="1" x14ac:dyDescent="0.25">
      <c r="A16" s="5"/>
      <c r="B16" s="5"/>
      <c r="K16" s="5"/>
      <c r="L16" s="5"/>
      <c r="M16" s="5"/>
      <c r="P16" s="5"/>
      <c r="Q16" s="5"/>
      <c r="R16" s="5"/>
      <c r="S16" s="5"/>
      <c r="T16" s="5"/>
    </row>
    <row r="17" spans="1:20" ht="14.25" customHeight="1" x14ac:dyDescent="0.25">
      <c r="A17" s="5"/>
      <c r="B17" s="5"/>
      <c r="K17" s="5"/>
      <c r="L17" s="5"/>
      <c r="M17" s="5"/>
      <c r="P17" s="5"/>
      <c r="Q17" s="5"/>
      <c r="R17" s="5"/>
      <c r="S17" s="5"/>
      <c r="T17" s="5"/>
    </row>
    <row r="18" spans="1:20" ht="14.25" customHeight="1" x14ac:dyDescent="0.25">
      <c r="A18" s="5"/>
      <c r="B18" s="5"/>
      <c r="K18" s="5"/>
      <c r="L18" s="5"/>
      <c r="M18" s="5"/>
      <c r="P18" s="5"/>
      <c r="Q18" s="5"/>
      <c r="R18" s="5"/>
      <c r="S18" s="5"/>
      <c r="T18" s="5"/>
    </row>
    <row r="19" spans="1:20" ht="14.25" customHeight="1" x14ac:dyDescent="0.25">
      <c r="A19" s="5"/>
      <c r="B19" s="5"/>
      <c r="K19" s="5"/>
      <c r="L19" s="5"/>
      <c r="M19" s="5"/>
      <c r="P19" s="5"/>
      <c r="Q19" s="5"/>
      <c r="R19" s="5"/>
      <c r="S19" s="5"/>
      <c r="T19" s="5"/>
    </row>
    <row r="20" spans="1:20" ht="14.25" customHeight="1" x14ac:dyDescent="0.25">
      <c r="A20" s="5"/>
      <c r="B20" s="5"/>
      <c r="K20" s="5"/>
      <c r="L20" s="5"/>
      <c r="M20" s="5"/>
      <c r="P20" s="5"/>
      <c r="Q20" s="5"/>
      <c r="R20" s="5"/>
      <c r="S20" s="5"/>
      <c r="T20" s="5"/>
    </row>
    <row r="21" spans="1:20" ht="14.25" customHeight="1" x14ac:dyDescent="0.25">
      <c r="A21" s="5"/>
      <c r="B21" s="5"/>
      <c r="K21" s="5"/>
      <c r="L21" s="5"/>
      <c r="M21" s="5"/>
      <c r="P21" s="5"/>
      <c r="Q21" s="5"/>
      <c r="R21" s="5"/>
      <c r="S21" s="5"/>
      <c r="T21" s="5"/>
    </row>
    <row r="22" spans="1:20" ht="14.25" customHeight="1" x14ac:dyDescent="0.25">
      <c r="A22" s="5"/>
      <c r="B22" s="5"/>
      <c r="K22" s="5"/>
      <c r="L22" s="5"/>
      <c r="M22" s="5"/>
      <c r="P22" s="5"/>
      <c r="Q22" s="5"/>
      <c r="R22" s="5"/>
      <c r="S22" s="5"/>
      <c r="T22" s="5"/>
    </row>
    <row r="23" spans="1:20" ht="14.25" customHeight="1" x14ac:dyDescent="0.25">
      <c r="A23" s="5"/>
      <c r="B23" s="5"/>
      <c r="K23" s="5"/>
      <c r="L23" s="5"/>
      <c r="M23" s="5"/>
      <c r="P23" s="5"/>
      <c r="Q23" s="5"/>
      <c r="R23" s="5"/>
      <c r="S23" s="5"/>
      <c r="T23" s="5"/>
    </row>
    <row r="24" spans="1:20" ht="14.25" customHeight="1" x14ac:dyDescent="0.25">
      <c r="A24" s="5"/>
      <c r="B24" s="5"/>
      <c r="K24" s="5"/>
      <c r="L24" s="5"/>
      <c r="M24" s="5"/>
      <c r="P24" s="5"/>
      <c r="Q24" s="5"/>
      <c r="R24" s="5"/>
      <c r="S24" s="5"/>
      <c r="T24" s="5"/>
    </row>
    <row r="25" spans="1:20" ht="14.25" customHeight="1" x14ac:dyDescent="0.25">
      <c r="A25" s="5"/>
      <c r="B25" s="5"/>
      <c r="K25" s="5"/>
      <c r="L25" s="5"/>
      <c r="M25" s="5"/>
      <c r="P25" s="5"/>
      <c r="Q25" s="5"/>
      <c r="R25" s="5"/>
      <c r="S25" s="5"/>
      <c r="T25" s="5"/>
    </row>
    <row r="26" spans="1:20" ht="14.25" customHeight="1" x14ac:dyDescent="0.25">
      <c r="A26" s="5"/>
      <c r="B26" s="5"/>
      <c r="K26" s="5"/>
      <c r="L26" s="5"/>
      <c r="M26" s="5"/>
      <c r="P26" s="5"/>
      <c r="Q26" s="5"/>
      <c r="R26" s="5"/>
      <c r="S26" s="5"/>
      <c r="T26" s="5"/>
    </row>
    <row r="27" spans="1:20" ht="14.25" customHeight="1" x14ac:dyDescent="0.25">
      <c r="A27" s="5"/>
      <c r="B27" s="5"/>
      <c r="K27" s="5"/>
      <c r="L27" s="5"/>
      <c r="M27" s="5"/>
      <c r="P27" s="5"/>
      <c r="Q27" s="5"/>
      <c r="R27" s="5"/>
      <c r="S27" s="5"/>
      <c r="T27" s="5"/>
    </row>
    <row r="28" spans="1:20" ht="14.25" customHeight="1" x14ac:dyDescent="0.25">
      <c r="A28" s="5"/>
      <c r="B28" s="5"/>
      <c r="K28" s="5"/>
      <c r="L28" s="5"/>
      <c r="M28" s="5"/>
      <c r="P28" s="5"/>
      <c r="Q28" s="5"/>
      <c r="R28" s="5"/>
      <c r="S28" s="5"/>
      <c r="T28" s="5"/>
    </row>
    <row r="29" spans="1:20" ht="14.25" customHeight="1" x14ac:dyDescent="0.25">
      <c r="A29" s="5"/>
      <c r="B29" s="5"/>
      <c r="K29" s="5"/>
      <c r="L29" s="5"/>
      <c r="M29" s="5"/>
      <c r="P29" s="5"/>
      <c r="Q29" s="5"/>
      <c r="R29" s="5"/>
      <c r="S29" s="5"/>
      <c r="T29" s="5"/>
    </row>
    <row r="30" spans="1:20" ht="14.25" customHeight="1" x14ac:dyDescent="0.25">
      <c r="A30" s="5"/>
      <c r="B30" s="5"/>
      <c r="K30" s="5"/>
      <c r="L30" s="5"/>
      <c r="M30" s="5"/>
      <c r="P30" s="5"/>
      <c r="Q30" s="5"/>
      <c r="R30" s="5"/>
      <c r="S30" s="5"/>
      <c r="T30" s="5"/>
    </row>
    <row r="31" spans="1:20" ht="14.25" customHeight="1" x14ac:dyDescent="0.25">
      <c r="B31" s="5"/>
      <c r="K31" s="5"/>
      <c r="L31" s="5"/>
      <c r="M31" s="5"/>
      <c r="P31" s="5"/>
      <c r="Q31" s="5"/>
      <c r="R31" s="5"/>
      <c r="S31" s="5"/>
      <c r="T31" s="5"/>
    </row>
    <row r="32" spans="1:20" ht="14.25" customHeight="1" x14ac:dyDescent="0.25">
      <c r="B32" s="5"/>
      <c r="K32" s="5"/>
      <c r="L32" s="5"/>
      <c r="M32" s="5"/>
      <c r="P32" s="5"/>
      <c r="Q32" s="5"/>
      <c r="R32" s="5"/>
      <c r="S32" s="5"/>
      <c r="T32" s="5"/>
    </row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hu/nBEo8sHnZbeShriCCOB2ByfphZeOhp56Zn5MVoSiLtChY8TDCIfh9zvicTFX6koAW+QPvS1MWTcfVX40xiw==" saltValue="is1YewzjsMR6U34UStsj3Q==" spinCount="100000" sheet="1" objects="1" scenarios="1"/>
  <mergeCells count="5">
    <mergeCell ref="B1:C1"/>
    <mergeCell ref="B12:G12"/>
    <mergeCell ref="Q12:S12"/>
    <mergeCell ref="B11:G11"/>
    <mergeCell ref="Q11:S11"/>
  </mergeCells>
  <conditionalFormatting sqref="B7:B9">
    <cfRule type="containsBlanks" dxfId="12" priority="61">
      <formula>LEN(TRIM(B7))=0</formula>
    </cfRule>
  </conditionalFormatting>
  <conditionalFormatting sqref="B7:B9">
    <cfRule type="cellIs" dxfId="11" priority="56" operator="greaterThanOrEqual">
      <formula>1</formula>
    </cfRule>
  </conditionalFormatting>
  <conditionalFormatting sqref="S7:S9">
    <cfRule type="cellIs" dxfId="10" priority="53" operator="equal">
      <formula>"VYHOVUJE"</formula>
    </cfRule>
  </conditionalFormatting>
  <conditionalFormatting sqref="S7:S9">
    <cfRule type="cellIs" dxfId="9" priority="52" operator="equal">
      <formula>"NEVYHOVUJE"</formula>
    </cfRule>
  </conditionalFormatting>
  <conditionalFormatting sqref="G7:G9 Q7:Q9">
    <cfRule type="containsBlanks" dxfId="8" priority="33">
      <formula>LEN(TRIM(G7))=0</formula>
    </cfRule>
  </conditionalFormatting>
  <conditionalFormatting sqref="G7:G9 Q7:Q9">
    <cfRule type="notContainsBlanks" dxfId="7" priority="31">
      <formula>LEN(TRIM(G7))&gt;0</formula>
    </cfRule>
  </conditionalFormatting>
  <conditionalFormatting sqref="G7:G9 Q7:Q9">
    <cfRule type="notContainsBlanks" dxfId="6" priority="30">
      <formula>LEN(TRIM(G7))&gt;0</formula>
    </cfRule>
  </conditionalFormatting>
  <conditionalFormatting sqref="G7:G9">
    <cfRule type="notContainsBlanks" dxfId="5" priority="29">
      <formula>LEN(TRIM(G7))&gt;0</formula>
    </cfRule>
  </conditionalFormatting>
  <conditionalFormatting sqref="H7:H9">
    <cfRule type="containsBlanks" dxfId="4" priority="7">
      <formula>LEN(TRIM(H7))=0</formula>
    </cfRule>
  </conditionalFormatting>
  <conditionalFormatting sqref="H7:H9">
    <cfRule type="notContainsBlanks" dxfId="3" priority="8">
      <formula>LEN(TRIM(H7))&gt;0</formula>
    </cfRule>
  </conditionalFormatting>
  <conditionalFormatting sqref="H7:H9">
    <cfRule type="containsText" dxfId="2" priority="6" operator="containsText" text="ANO">
      <formula>NOT(ISERROR(SEARCH("ANO",H7)))</formula>
    </cfRule>
  </conditionalFormatting>
  <conditionalFormatting sqref="D7">
    <cfRule type="containsBlanks" dxfId="1" priority="3">
      <formula>LEN(TRIM(D7))=0</formula>
    </cfRule>
  </conditionalFormatting>
  <conditionalFormatting sqref="D8:D9">
    <cfRule type="containsBlanks" dxfId="0" priority="2">
      <formula>LEN(TRIM(D8))=0</formula>
    </cfRule>
  </conditionalFormatting>
  <dataValidations count="2">
    <dataValidation type="list" showInputMessage="1" showErrorMessage="1" sqref="J7 H7:H9" xr:uid="{00000000-0002-0000-0000-000001000000}">
      <formula1>"ANO,NE"</formula1>
    </dataValidation>
    <dataValidation type="list" showInputMessage="1" showErrorMessage="1" sqref="E7:E9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2022-08-05T13:51:37Z</cp:lastPrinted>
  <dcterms:created xsi:type="dcterms:W3CDTF">2014-03-05T12:43:32Z</dcterms:created>
  <dcterms:modified xsi:type="dcterms:W3CDTF">2022-11-22T12:04:10Z</dcterms:modified>
</cp:coreProperties>
</file>